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Rodrigo\INFORMACION CEACO\1 TRIMESTRE 2025\EJECUTIVO\FORMATOS\"/>
    </mc:Choice>
  </mc:AlternateContent>
  <bookViews>
    <workbookView xWindow="0" yWindow="0" windowWidth="20490" windowHeight="7755"/>
  </bookViews>
  <sheets>
    <sheet name="E ANALÍTICO DEL ACTIVO 6" sheetId="1" r:id="rId1"/>
  </sheets>
  <externalReferences>
    <externalReference r:id="rId2"/>
  </externalReferences>
  <definedNames>
    <definedName name="_xlnm.Print_Area" localSheetId="0">'E ANALÍTICO DEL ACTIVO 6'!$B$2:$H$42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G27" i="1" s="1"/>
  <c r="G26" i="1"/>
  <c r="F26" i="1"/>
  <c r="F25" i="1"/>
  <c r="G25" i="1" s="1"/>
  <c r="G24" i="1"/>
  <c r="F24" i="1"/>
  <c r="F23" i="1"/>
  <c r="G23" i="1" s="1"/>
  <c r="G22" i="1"/>
  <c r="F22" i="1"/>
  <c r="F21" i="1"/>
  <c r="G21" i="1" s="1"/>
  <c r="G20" i="1"/>
  <c r="F20" i="1"/>
  <c r="F19" i="1"/>
  <c r="F18" i="1" s="1"/>
  <c r="G18" i="1" s="1"/>
  <c r="E18" i="1"/>
  <c r="D18" i="1"/>
  <c r="C18" i="1"/>
  <c r="F17" i="1"/>
  <c r="G17" i="1" s="1"/>
  <c r="G16" i="1"/>
  <c r="F16" i="1"/>
  <c r="F15" i="1"/>
  <c r="G15" i="1" s="1"/>
  <c r="G14" i="1"/>
  <c r="F14" i="1"/>
  <c r="F13" i="1"/>
  <c r="G13" i="1" s="1"/>
  <c r="G12" i="1"/>
  <c r="F12" i="1"/>
  <c r="F11" i="1"/>
  <c r="F10" i="1" s="1"/>
  <c r="E10" i="1"/>
  <c r="D10" i="1"/>
  <c r="C10" i="1"/>
  <c r="C9" i="1" s="1"/>
  <c r="E9" i="1"/>
  <c r="D9" i="1"/>
  <c r="B5" i="1"/>
  <c r="B2" i="1"/>
  <c r="F9" i="1" l="1"/>
  <c r="G10" i="1"/>
  <c r="G9" i="1" s="1"/>
  <c r="G19" i="1"/>
  <c r="G11" i="1"/>
</calcChain>
</file>

<file path=xl/sharedStrings.xml><?xml version="1.0" encoding="utf-8"?>
<sst xmlns="http://schemas.openxmlformats.org/spreadsheetml/2006/main" count="30" uniqueCount="30">
  <si>
    <t>Poder Ejecutivo del Estado de Oaxaca</t>
  </si>
  <si>
    <t>Estado Analítico del Activo Consolidado</t>
  </si>
  <si>
    <t xml:space="preserve"> (Pesos)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</si>
  <si>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</si>
  <si>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</si>
  <si>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</si>
  <si>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</si>
  <si>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</si>
  <si>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</si>
  <si>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</si>
  <si>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</si>
  <si>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</si>
  <si>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</si>
  <si>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</si>
  <si>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</si>
  <si>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</si>
  <si>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</si>
  <si>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</si>
  <si>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</si>
  <si>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</si>
  <si>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</si>
  <si>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</si>
  <si>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</si>
  <si>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</si>
  <si>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</si>
  <si>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</si>
  <si>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</si>
  <si>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</si>
  <si>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responsabilidad del emisor.</t>
  </si>
  <si>
    <t xml:space="preserve">
MTRO. FARID ACEVEDO LÓPEZ  
SECRETARIO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</si>
</sst>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Monserat medium"/>
    </font>
    <font>
      <b/>
      <sz val="10"/>
      <color theme="1"/>
      <name val="Monserat medium"/>
    </font>
    <font>
      <sz val="9"/>
      <color rgb="FF000000"/>
      <name val="Monserat medium"/>
    </font>
    <font>
      <b/>
      <sz val="10"/>
      <color rgb="FF000000"/>
      <name val="Monserat medium"/>
    </font>
    <font>
      <b/>
      <sz val="9"/>
      <color rgb="FF000000"/>
      <name val="Monserat medium"/>
    </font>
    <font>
      <sz val="10"/>
      <color theme="1"/>
      <name val="Monserat medium"/>
    </font>
    <font>
      <sz val="10"/>
      <color rgb="FF000000"/>
      <name val="Monserat medium"/>
    </font>
    <font>
      <b/>
      <sz val="9"/>
      <color theme="1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0" fontId="2" fillId="0" borderId="0" xfId="2" applyFont="1" applyAlignment="1">
      <alignment wrapText="1"/>
    </xf>
    <xf numFmtId="0" fontId="2" fillId="0" borderId="0" xfId="2" applyFont="1"/>
    <xf numFmtId="43" fontId="3" fillId="0" borderId="0" xfId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left" vertical="top" wrapText="1"/>
    </xf>
    <xf numFmtId="0" fontId="3" fillId="0" borderId="3" xfId="2" applyFont="1" applyBorder="1" applyAlignment="1">
      <alignment horizontal="left" vertical="center" wrapText="1"/>
    </xf>
    <xf numFmtId="3" fontId="5" fillId="0" borderId="4" xfId="2" applyNumberFormat="1" applyFont="1" applyBorder="1" applyAlignment="1">
      <alignment horizontal="right" vertical="center" wrapText="1"/>
    </xf>
    <xf numFmtId="3" fontId="6" fillId="0" borderId="0" xfId="2" applyNumberFormat="1" applyFont="1" applyAlignment="1">
      <alignment horizontal="left" vertical="top"/>
    </xf>
    <xf numFmtId="0" fontId="6" fillId="0" borderId="0" xfId="2" applyFont="1" applyAlignment="1">
      <alignment horizontal="left" vertical="top"/>
    </xf>
    <xf numFmtId="0" fontId="3" fillId="0" borderId="3" xfId="2" applyFont="1" applyBorder="1" applyAlignment="1">
      <alignment horizontal="left" vertical="center" wrapText="1" indent="2"/>
    </xf>
    <xf numFmtId="3" fontId="5" fillId="0" borderId="5" xfId="2" applyNumberFormat="1" applyFont="1" applyBorder="1" applyAlignment="1">
      <alignment horizontal="right" vertical="center" shrinkToFit="1"/>
    </xf>
    <xf numFmtId="0" fontId="7" fillId="0" borderId="3" xfId="2" applyFont="1" applyBorder="1" applyAlignment="1">
      <alignment horizontal="left" vertical="center" wrapText="1" indent="4"/>
    </xf>
    <xf numFmtId="3" fontId="8" fillId="0" borderId="5" xfId="2" applyNumberFormat="1" applyFont="1" applyBorder="1" applyAlignment="1">
      <alignment horizontal="right" vertical="center" shrinkToFit="1"/>
    </xf>
    <xf numFmtId="0" fontId="4" fillId="0" borderId="0" xfId="2" applyFont="1" applyAlignment="1">
      <alignment horizontal="left" vertical="top"/>
    </xf>
    <xf numFmtId="3" fontId="4" fillId="0" borderId="0" xfId="2" applyNumberFormat="1" applyFont="1" applyAlignment="1">
      <alignment horizontal="left" vertical="top"/>
    </xf>
    <xf numFmtId="0" fontId="3" fillId="0" borderId="6" xfId="2" applyFont="1" applyBorder="1" applyAlignment="1">
      <alignment horizontal="left" vertical="top" wrapText="1"/>
    </xf>
    <xf numFmtId="3" fontId="5" fillId="0" borderId="7" xfId="2" applyNumberFormat="1" applyFont="1" applyBorder="1" applyAlignment="1">
      <alignment vertical="center" shrinkToFit="1"/>
    </xf>
    <xf numFmtId="3" fontId="5" fillId="0" borderId="0" xfId="2" applyNumberFormat="1" applyFont="1" applyAlignment="1">
      <alignment vertical="center" shrinkToFit="1"/>
    </xf>
    <xf numFmtId="0" fontId="2" fillId="0" borderId="0" xfId="2" applyFont="1" applyAlignment="1">
      <alignment horizontal="left" vertical="center" wrapText="1"/>
    </xf>
    <xf numFmtId="0" fontId="2" fillId="0" borderId="0" xfId="2" applyFont="1" applyAlignment="1">
      <alignment horizontal="left" vertical="top" wrapText="1"/>
    </xf>
    <xf numFmtId="0" fontId="9" fillId="0" borderId="0" xfId="2" applyFont="1" applyAlignment="1">
      <alignment horizontal="center" wrapText="1"/>
    </xf>
    <xf numFmtId="0" fontId="2" fillId="0" borderId="0" xfId="2" applyFont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961641</xdr:colOff>
      <xdr:row>1</xdr:row>
      <xdr:rowOff>127972</xdr:rowOff>
    </xdr:from>
    <xdr:to>
      <xdr:col>6</xdr:col>
      <xdr:colOff>949682</xdr:colOff>
      <xdr:row>5</xdr:row>
      <xdr:rowOff>41412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D272A882-6FFD-4105-B4B3-5685C97E86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28966" y="413722"/>
          <a:ext cx="2159741" cy="561140"/>
        </a:xfrm>
        <a:prstGeom prst="rect">
          <a:avLst/>
        </a:prstGeom>
      </xdr:spPr>
    </xdr:pic>
    <xdr:clientData/>
  </xdr:twoCellAnchor>
  <xdr:twoCellAnchor editAs="oneCell">
    <xdr:from>
      <xdr:col>1</xdr:col>
      <xdr:colOff>449036</xdr:colOff>
      <xdr:row>1</xdr:row>
      <xdr:rowOff>13607</xdr:rowOff>
    </xdr:from>
    <xdr:to>
      <xdr:col>1</xdr:col>
      <xdr:colOff>1401535</xdr:colOff>
      <xdr:row>6</xdr:row>
      <xdr:rowOff>93203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164EC79C-E565-4350-8083-69F6CB201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961" y="299357"/>
          <a:ext cx="952499" cy="889221"/>
        </a:xfrm>
        <a:prstGeom prst="rect">
          <a:avLst/>
        </a:prstGeom>
        <a:noFill/>
      </xdr:spPr>
    </xdr:pic>
    <xdr:clientData/>
  </xdr:twoCellAnchor>
  <xdr:twoCellAnchor>
    <xdr:from>
      <xdr:col>3</xdr:col>
      <xdr:colOff>283427</xdr:colOff>
      <xdr:row>37</xdr:row>
      <xdr:rowOff>132522</xdr:rowOff>
    </xdr:from>
    <xdr:to>
      <xdr:col>6</xdr:col>
      <xdr:colOff>116416</xdr:colOff>
      <xdr:row>40</xdr:row>
      <xdr:rowOff>107430</xdr:rowOff>
    </xdr:to>
    <xdr:sp macro="" textlink="">
      <xdr:nvSpPr>
        <xdr:cNvPr id="4" name="Shape 3">
          <a:extLst>
            <a:ext uri="{FF2B5EF4-FFF2-40B4-BE49-F238E27FC236}">
              <a16:creationId xmlns:a16="http://schemas.microsoft.com/office/drawing/2014/main" xmlns="" id="{953CD276-A42A-42F7-8D00-50382E56A569}"/>
            </a:ext>
          </a:extLst>
        </xdr:cNvPr>
        <xdr:cNvSpPr txBox="1"/>
      </xdr:nvSpPr>
      <xdr:spPr>
        <a:xfrm>
          <a:off x="4464902" y="10905297"/>
          <a:ext cx="3090539" cy="432108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050" b="0">
              <a:effectLst/>
              <a:latin typeface="Monserat medium"/>
              <a:ea typeface="+mn-ea"/>
              <a:cs typeface="+mn-cs"/>
            </a:rPr>
            <a:t>L.C.P. ERIC MARTÍNEZ PÉREZ</a:t>
          </a:r>
          <a:endParaRPr lang="es-MX" sz="1050">
            <a:effectLst/>
            <a:latin typeface="Monserat medium"/>
          </a:endParaRPr>
        </a:p>
        <a:p>
          <a:pPr algn="ctr"/>
          <a:r>
            <a:rPr lang="es-MX" sz="1050" b="0">
              <a:effectLst/>
              <a:latin typeface="Monserat medium"/>
              <a:ea typeface="+mn-ea"/>
              <a:cs typeface="+mn-cs"/>
            </a:rPr>
            <a:t>DIRECTOR DE CONTABILIDAD GUBERNAMENTAL</a:t>
          </a:r>
          <a:endParaRPr lang="es-MX" sz="1050">
            <a:effectLst/>
            <a:latin typeface="Monserat medium"/>
          </a:endParaRPr>
        </a:p>
      </xdr:txBody>
    </xdr:sp>
    <xdr:clientData/>
  </xdr:twoCellAnchor>
  <xdr:twoCellAnchor>
    <xdr:from>
      <xdr:col>1</xdr:col>
      <xdr:colOff>1770404</xdr:colOff>
      <xdr:row>37</xdr:row>
      <xdr:rowOff>132522</xdr:rowOff>
    </xdr:from>
    <xdr:to>
      <xdr:col>2</xdr:col>
      <xdr:colOff>707419</xdr:colOff>
      <xdr:row>40</xdr:row>
      <xdr:rowOff>107430</xdr:rowOff>
    </xdr:to>
    <xdr:sp macro="" textlink="">
      <xdr:nvSpPr>
        <xdr:cNvPr id="5" name="Shape 3">
          <a:extLst>
            <a:ext uri="{FF2B5EF4-FFF2-40B4-BE49-F238E27FC236}">
              <a16:creationId xmlns:a16="http://schemas.microsoft.com/office/drawing/2014/main" xmlns="" id="{478972BE-B91F-40B1-995C-4DB1223BBA4C}"/>
            </a:ext>
          </a:extLst>
        </xdr:cNvPr>
        <xdr:cNvSpPr txBox="1"/>
      </xdr:nvSpPr>
      <xdr:spPr>
        <a:xfrm>
          <a:off x="1932329" y="10905297"/>
          <a:ext cx="1870715" cy="432108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050" b="0">
              <a:effectLst/>
              <a:latin typeface="Monserat medium"/>
              <a:ea typeface="+mn-ea"/>
              <a:cs typeface="+mn-cs"/>
            </a:rPr>
            <a:t>MTRO. FARID ACEVEDO LÓPEZ</a:t>
          </a:r>
          <a:endParaRPr lang="es-MX" sz="1050">
            <a:effectLst/>
            <a:latin typeface="Monserat medium"/>
          </a:endParaRPr>
        </a:p>
        <a:p>
          <a:pPr algn="ctr"/>
          <a:r>
            <a:rPr lang="es-MX" sz="1050" b="0">
              <a:effectLst/>
              <a:latin typeface="Monserat medium"/>
              <a:ea typeface="+mn-ea"/>
              <a:cs typeface="+mn-cs"/>
            </a:rPr>
            <a:t>SECRETARIO DE FINANZAS</a:t>
          </a:r>
          <a:endParaRPr lang="es-MX" sz="1050">
            <a:effectLst/>
            <a:latin typeface="Monserat medium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Rodrigo/INFORMACION%20CEACO/1%20TRIMESTRE%202025/EJECUTIVO/1%20%20PODER%20EJECUTIVO/2.1%20ESTADOS_FINANCIEROS_EJECUTIVO%201ER%20F25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ACTIVIDADES 1"/>
      <sheetName val="ESTADO DE SITUACIÓN FINAN 2"/>
      <sheetName val="E DE VARIACIÓN 3"/>
      <sheetName val="ESTADO DE CAMBIOS 4"/>
      <sheetName val="FLUJO DE EFECTIVO 5"/>
      <sheetName val="E ANALÍTICO DEL ACTIVO 6"/>
      <sheetName val="ANALITICO DE DEUDA 7"/>
      <sheetName val="ESF DETALLADO 8"/>
    </sheetNames>
    <sheetDataSet>
      <sheetData sheetId="0">
        <row r="5">
          <cell r="B5" t="str">
            <v>Del 1 de enero al 31 de marzo de 2025</v>
          </cell>
        </row>
      </sheetData>
      <sheetData sheetId="1">
        <row r="2">
          <cell r="C2" t="str">
            <v>1er. Informe Trimestral de Avance de Gestión 2025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4546A"/>
    <pageSetUpPr fitToPage="1"/>
  </sheetPr>
  <dimension ref="B1:T235"/>
  <sheetViews>
    <sheetView showGridLines="0" tabSelected="1" view="pageBreakPreview" zoomScale="80" zoomScaleNormal="115" zoomScaleSheetLayoutView="80" zoomScalePageLayoutView="115" workbookViewId="0">
      <selection activeCell="C83" sqref="C83"/>
    </sheetView>
  </sheetViews>
  <sheetFormatPr baseColWidth="10" defaultColWidth="14.28515625" defaultRowHeight="12"/>
  <cols>
    <col min="1" max="1" width="2.42578125" style="2" customWidth="1"/>
    <col min="2" max="2" width="44" style="1" customWidth="1"/>
    <col min="3" max="7" width="16.28515625" style="2" customWidth="1"/>
    <col min="8" max="8" width="2.140625" style="2" customWidth="1"/>
    <col min="9" max="9" width="13.28515625" style="2" bestFit="1" customWidth="1"/>
    <col min="10" max="20" width="8" style="2" customWidth="1"/>
    <col min="21" max="16384" width="14.28515625" style="2"/>
  </cols>
  <sheetData>
    <row r="1" spans="2:20" ht="22.5" customHeight="1"/>
    <row r="2" spans="2:20" ht="12.75" customHeight="1">
      <c r="B2" s="3" t="str">
        <f>'[1]ESTADO DE SITUACIÓN FINAN 2'!C2</f>
        <v>1er. Informe Trimestral de Avance de Gestión 2025</v>
      </c>
      <c r="C2" s="3"/>
      <c r="D2" s="3"/>
      <c r="E2" s="3"/>
      <c r="F2" s="3"/>
      <c r="G2" s="3"/>
    </row>
    <row r="3" spans="2:20" ht="12.75">
      <c r="B3" s="3" t="s">
        <v>0</v>
      </c>
      <c r="C3" s="3"/>
      <c r="D3" s="3"/>
      <c r="E3" s="3"/>
      <c r="F3" s="3"/>
      <c r="G3" s="3"/>
    </row>
    <row r="4" spans="2:20" ht="12.75">
      <c r="B4" s="3" t="s">
        <v>1</v>
      </c>
      <c r="C4" s="3"/>
      <c r="D4" s="3"/>
      <c r="E4" s="3"/>
      <c r="F4" s="3"/>
      <c r="G4" s="3"/>
    </row>
    <row r="5" spans="2:20" ht="12.75">
      <c r="B5" s="3" t="str">
        <f>'[1]ESTADO DE ACTIVIDADES 1'!B5</f>
        <v>Del 1 de enero al 31 de marzo de 2025</v>
      </c>
      <c r="C5" s="3"/>
      <c r="D5" s="3"/>
      <c r="E5" s="3"/>
      <c r="F5" s="3"/>
      <c r="G5" s="3"/>
    </row>
    <row r="6" spans="2:20" ht="12.75">
      <c r="B6" s="4" t="s">
        <v>2</v>
      </c>
      <c r="C6" s="4"/>
      <c r="D6" s="4"/>
      <c r="E6" s="4"/>
      <c r="F6" s="4"/>
      <c r="G6" s="4"/>
    </row>
    <row r="7" spans="2:20" ht="12.75">
      <c r="B7" s="5"/>
      <c r="C7" s="5"/>
      <c r="D7" s="5"/>
      <c r="E7" s="5"/>
      <c r="F7" s="5"/>
      <c r="G7" s="5"/>
    </row>
    <row r="8" spans="2:20" s="1" customFormat="1" ht="53.25" customHeight="1">
      <c r="B8" s="6" t="s">
        <v>3</v>
      </c>
      <c r="C8" s="7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2:20" ht="30" customHeight="1">
      <c r="B9" s="9" t="s">
        <v>9</v>
      </c>
      <c r="C9" s="10">
        <f>C10+C18</f>
        <v>35573916584.490005</v>
      </c>
      <c r="D9" s="10">
        <f t="shared" ref="D9:E9" si="0">D10+D18</f>
        <v>291768433259.64996</v>
      </c>
      <c r="E9" s="10">
        <f t="shared" si="0"/>
        <v>286030392298.62</v>
      </c>
      <c r="F9" s="10">
        <f>F10+F18</f>
        <v>41311957545.519974</v>
      </c>
      <c r="G9" s="10">
        <f>G10+G18</f>
        <v>5738040961.0299721</v>
      </c>
      <c r="H9" s="11"/>
      <c r="I9" s="11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spans="2:20" ht="30" customHeight="1">
      <c r="B10" s="13" t="s">
        <v>10</v>
      </c>
      <c r="C10" s="14">
        <f>SUM(C11:C17)</f>
        <v>14019071437.790001</v>
      </c>
      <c r="D10" s="14">
        <f t="shared" ref="D10:E10" si="1">SUM(D11:D17)</f>
        <v>288575777216.54999</v>
      </c>
      <c r="E10" s="14">
        <f t="shared" si="1"/>
        <v>282964204626.12</v>
      </c>
      <c r="F10" s="14">
        <f>SUM(F11:F17)</f>
        <v>19630644028.219975</v>
      </c>
      <c r="G10" s="14">
        <f>F10-C10</f>
        <v>5611572590.4299736</v>
      </c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</row>
    <row r="11" spans="2:20" ht="30" customHeight="1">
      <c r="B11" s="15" t="s">
        <v>11</v>
      </c>
      <c r="C11" s="16">
        <v>7480221848.3000002</v>
      </c>
      <c r="D11" s="16">
        <v>245121984431.87</v>
      </c>
      <c r="E11" s="16">
        <v>240791247665.70001</v>
      </c>
      <c r="F11" s="16">
        <f>C11+D11-E11</f>
        <v>11810958614.469971</v>
      </c>
      <c r="G11" s="16">
        <f>F11-C11</f>
        <v>4330736766.1699705</v>
      </c>
      <c r="H11" s="11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</row>
    <row r="12" spans="2:20" ht="30" customHeight="1">
      <c r="B12" s="15" t="s">
        <v>12</v>
      </c>
      <c r="C12" s="16">
        <v>6376071803.1700001</v>
      </c>
      <c r="D12" s="16">
        <v>43447595817.610001</v>
      </c>
      <c r="E12" s="16">
        <v>42095165841.729996</v>
      </c>
      <c r="F12" s="16">
        <f>C12+D12-E12</f>
        <v>7728501779.0500031</v>
      </c>
      <c r="G12" s="16">
        <f t="shared" ref="G12:G17" si="2">F12-C12</f>
        <v>1352429975.880003</v>
      </c>
      <c r="H12" s="11"/>
      <c r="I12" s="18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</row>
    <row r="13" spans="2:20" ht="30" customHeight="1">
      <c r="B13" s="15" t="s">
        <v>13</v>
      </c>
      <c r="C13" s="16">
        <v>162777786.31999999</v>
      </c>
      <c r="D13" s="16">
        <v>6196967.0700000003</v>
      </c>
      <c r="E13" s="16">
        <v>77791118.689999998</v>
      </c>
      <c r="F13" s="16">
        <f t="shared" ref="F13:F17" si="3">C13+D13-E13</f>
        <v>91183634.699999988</v>
      </c>
      <c r="G13" s="16">
        <f t="shared" si="2"/>
        <v>-71594151.620000005</v>
      </c>
      <c r="H13" s="11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</row>
    <row r="14" spans="2:20" ht="30" customHeight="1">
      <c r="B14" s="15" t="s">
        <v>14</v>
      </c>
      <c r="C14" s="16">
        <v>0</v>
      </c>
      <c r="D14" s="16">
        <v>0</v>
      </c>
      <c r="E14" s="16">
        <v>0</v>
      </c>
      <c r="F14" s="16">
        <f t="shared" si="3"/>
        <v>0</v>
      </c>
      <c r="G14" s="16">
        <f t="shared" si="2"/>
        <v>0</v>
      </c>
      <c r="H14" s="11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spans="2:20" ht="30" customHeight="1">
      <c r="B15" s="15" t="s">
        <v>15</v>
      </c>
      <c r="C15" s="16">
        <v>0</v>
      </c>
      <c r="D15" s="16">
        <v>0</v>
      </c>
      <c r="E15" s="16">
        <v>0</v>
      </c>
      <c r="F15" s="16">
        <f t="shared" si="3"/>
        <v>0</v>
      </c>
      <c r="G15" s="16">
        <f t="shared" si="2"/>
        <v>0</v>
      </c>
      <c r="H15" s="11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spans="2:20" ht="30" customHeight="1">
      <c r="B16" s="15" t="s">
        <v>16</v>
      </c>
      <c r="C16" s="16">
        <v>0</v>
      </c>
      <c r="D16" s="16">
        <v>0</v>
      </c>
      <c r="E16" s="16">
        <v>0</v>
      </c>
      <c r="F16" s="16">
        <f t="shared" si="3"/>
        <v>0</v>
      </c>
      <c r="G16" s="16">
        <f t="shared" si="2"/>
        <v>0</v>
      </c>
      <c r="H16" s="11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</row>
    <row r="17" spans="2:20" ht="30" customHeight="1">
      <c r="B17" s="15" t="s">
        <v>17</v>
      </c>
      <c r="C17" s="16">
        <v>0</v>
      </c>
      <c r="D17" s="16">
        <v>0</v>
      </c>
      <c r="E17" s="16">
        <v>0</v>
      </c>
      <c r="F17" s="16">
        <f t="shared" si="3"/>
        <v>0</v>
      </c>
      <c r="G17" s="16">
        <f t="shared" si="2"/>
        <v>0</v>
      </c>
      <c r="H17" s="11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</row>
    <row r="18" spans="2:20" ht="30" customHeight="1">
      <c r="B18" s="13" t="s">
        <v>18</v>
      </c>
      <c r="C18" s="14">
        <f>SUM(C19:C27)</f>
        <v>21554845146.700005</v>
      </c>
      <c r="D18" s="14">
        <f t="shared" ref="D18:E18" si="4">SUM(D19:D27)</f>
        <v>3192656043.0999999</v>
      </c>
      <c r="E18" s="14">
        <f t="shared" si="4"/>
        <v>3066187672.5</v>
      </c>
      <c r="F18" s="14">
        <f>SUM(F19:F27)</f>
        <v>21681313517.300003</v>
      </c>
      <c r="G18" s="14">
        <f>F18-C18</f>
        <v>126468370.59999847</v>
      </c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2:20" ht="30" customHeight="1">
      <c r="B19" s="15" t="s">
        <v>19</v>
      </c>
      <c r="C19" s="16">
        <v>1956043021.1099999</v>
      </c>
      <c r="D19" s="16">
        <v>2855096274.9000001</v>
      </c>
      <c r="E19" s="16">
        <v>2676196945.6999998</v>
      </c>
      <c r="F19" s="16">
        <f>C19+D19-E19</f>
        <v>2134942350.3100004</v>
      </c>
      <c r="G19" s="16">
        <f>F19-C19</f>
        <v>178899329.20000052</v>
      </c>
      <c r="H19" s="11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2:20" ht="30" customHeight="1">
      <c r="B20" s="15" t="s">
        <v>20</v>
      </c>
      <c r="C20" s="16">
        <v>0</v>
      </c>
      <c r="D20" s="16">
        <v>0</v>
      </c>
      <c r="E20" s="16">
        <v>0</v>
      </c>
      <c r="F20" s="16">
        <f t="shared" ref="F20:F27" si="5">C20+D20-E20</f>
        <v>0</v>
      </c>
      <c r="G20" s="16">
        <f t="shared" ref="G20:G27" si="6">F20-C20</f>
        <v>0</v>
      </c>
      <c r="H20" s="11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1" spans="2:20" ht="30" customHeight="1">
      <c r="B21" s="15" t="s">
        <v>21</v>
      </c>
      <c r="C21" s="16">
        <v>18506083485.200001</v>
      </c>
      <c r="D21" s="16">
        <v>280888027.63999999</v>
      </c>
      <c r="E21" s="16">
        <v>308362716.36000001</v>
      </c>
      <c r="F21" s="16">
        <f t="shared" si="5"/>
        <v>18478608796.48</v>
      </c>
      <c r="G21" s="16">
        <f t="shared" si="6"/>
        <v>-27474688.720001221</v>
      </c>
      <c r="H21" s="11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</row>
    <row r="22" spans="2:20" ht="30" customHeight="1">
      <c r="B22" s="15" t="s">
        <v>22</v>
      </c>
      <c r="C22" s="16">
        <v>2629216339.4699998</v>
      </c>
      <c r="D22" s="16">
        <v>48434958.490000002</v>
      </c>
      <c r="E22" s="16">
        <v>80627177.030000001</v>
      </c>
      <c r="F22" s="16">
        <f>C22+D22-E22</f>
        <v>2597024120.9299994</v>
      </c>
      <c r="G22" s="16">
        <f t="shared" si="6"/>
        <v>-32192218.540000439</v>
      </c>
      <c r="H22" s="11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2:20" ht="30" customHeight="1">
      <c r="B23" s="15" t="s">
        <v>23</v>
      </c>
      <c r="C23" s="16">
        <v>309652222.31</v>
      </c>
      <c r="D23" s="16">
        <v>2701808.59</v>
      </c>
      <c r="E23" s="16">
        <v>159712.51999999999</v>
      </c>
      <c r="F23" s="16">
        <f t="shared" si="5"/>
        <v>312194318.38</v>
      </c>
      <c r="G23" s="16">
        <f t="shared" si="6"/>
        <v>2542096.0699999928</v>
      </c>
      <c r="H23" s="11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</row>
    <row r="24" spans="2:20" ht="30" customHeight="1">
      <c r="B24" s="15" t="s">
        <v>24</v>
      </c>
      <c r="C24" s="16">
        <v>-1846149921.3900001</v>
      </c>
      <c r="D24" s="16">
        <v>5534973.4800000004</v>
      </c>
      <c r="E24" s="16">
        <v>841120.89</v>
      </c>
      <c r="F24" s="16">
        <f>C24+D24-E24</f>
        <v>-1841456068.8000002</v>
      </c>
      <c r="G24" s="16">
        <f t="shared" si="6"/>
        <v>4693852.5899999142</v>
      </c>
      <c r="H24" s="11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</row>
    <row r="25" spans="2:20" ht="30" customHeight="1">
      <c r="B25" s="15" t="s">
        <v>25</v>
      </c>
      <c r="C25" s="16">
        <v>0</v>
      </c>
      <c r="D25" s="16">
        <v>0</v>
      </c>
      <c r="E25" s="16">
        <v>0</v>
      </c>
      <c r="F25" s="16">
        <f t="shared" si="5"/>
        <v>0</v>
      </c>
      <c r="G25" s="16">
        <f t="shared" si="6"/>
        <v>0</v>
      </c>
      <c r="H25" s="11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</row>
    <row r="26" spans="2:20" ht="30" customHeight="1">
      <c r="B26" s="15" t="s">
        <v>26</v>
      </c>
      <c r="C26" s="16">
        <v>0</v>
      </c>
      <c r="D26" s="16">
        <v>0</v>
      </c>
      <c r="E26" s="16">
        <v>0</v>
      </c>
      <c r="F26" s="16">
        <f t="shared" si="5"/>
        <v>0</v>
      </c>
      <c r="G26" s="16">
        <f t="shared" si="6"/>
        <v>0</v>
      </c>
      <c r="H26" s="11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2:20" ht="30" customHeight="1">
      <c r="B27" s="15" t="s">
        <v>27</v>
      </c>
      <c r="C27" s="16">
        <v>0</v>
      </c>
      <c r="D27" s="16">
        <v>0</v>
      </c>
      <c r="E27" s="16">
        <v>0</v>
      </c>
      <c r="F27" s="16">
        <f t="shared" si="5"/>
        <v>0</v>
      </c>
      <c r="G27" s="16">
        <f t="shared" si="6"/>
        <v>0</v>
      </c>
      <c r="H27" s="11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2:20" ht="13.5" customHeight="1">
      <c r="B28" s="19"/>
      <c r="C28" s="20"/>
      <c r="D28" s="20"/>
      <c r="E28" s="20"/>
      <c r="F28" s="20"/>
      <c r="G28" s="20"/>
      <c r="H28" s="2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</row>
    <row r="29" spans="2:20" ht="16.5" customHeight="1">
      <c r="B29" s="22" t="s">
        <v>28</v>
      </c>
      <c r="C29" s="22"/>
      <c r="D29" s="22"/>
      <c r="E29" s="22"/>
      <c r="F29" s="22"/>
      <c r="G29" s="22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2:20">
      <c r="B30" s="23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2:20">
      <c r="B31" s="23"/>
      <c r="C31" s="17"/>
      <c r="D31" s="18"/>
      <c r="E31" s="18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2:20">
      <c r="B32" s="23"/>
      <c r="C32" s="17"/>
      <c r="D32" s="18"/>
      <c r="E32" s="18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2:20">
      <c r="B33" s="23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2:20">
      <c r="B34" s="23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2:20">
      <c r="B35" s="23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2:20" ht="12" customHeight="1">
      <c r="B36" s="24" t="s">
        <v>29</v>
      </c>
      <c r="C36" s="25"/>
      <c r="D36" s="24"/>
      <c r="E36" s="25"/>
      <c r="F36" s="25"/>
      <c r="G36" s="25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2:20">
      <c r="B37" s="8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2:20">
      <c r="B38" s="8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2:20">
      <c r="B39" s="8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2:20">
      <c r="B40" s="8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2:20">
      <c r="B41" s="8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2:20">
      <c r="B42" s="8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2:20">
      <c r="B43" s="8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2:20">
      <c r="B44" s="8"/>
      <c r="C44" s="17"/>
      <c r="D44" s="17"/>
      <c r="E44" s="17"/>
      <c r="F44" s="17"/>
      <c r="G44" s="18"/>
      <c r="H44" s="18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2:20">
      <c r="B45" s="8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2:20">
      <c r="B46" s="8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2:20">
      <c r="B47" s="8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2:20">
      <c r="B48" s="8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2:20">
      <c r="B49" s="8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2:20">
      <c r="B50" s="8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2:20">
      <c r="B51" s="8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2:20">
      <c r="B52" s="8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2:20">
      <c r="B53" s="8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2:20">
      <c r="B54" s="8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2:20">
      <c r="B55" s="8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2:20">
      <c r="B56" s="8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2:20">
      <c r="B57" s="8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2:20">
      <c r="B58" s="8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2:20">
      <c r="B59" s="8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2:20">
      <c r="B60" s="8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2:20">
      <c r="B61" s="8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2:20">
      <c r="B62" s="8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2:20">
      <c r="B63" s="8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2:20">
      <c r="B64" s="8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2:20">
      <c r="B65" s="8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2:20">
      <c r="B66" s="8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2:20">
      <c r="B67" s="8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2:20">
      <c r="B68" s="8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2:20">
      <c r="B69" s="8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2:20">
      <c r="B70" s="8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2:20">
      <c r="B71" s="8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2:20">
      <c r="B72" s="8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2:20">
      <c r="B73" s="8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2:20">
      <c r="B74" s="8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2:20">
      <c r="B75" s="8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2:20">
      <c r="B76" s="8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2:20">
      <c r="B77" s="8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</row>
    <row r="78" spans="2:20">
      <c r="B78" s="8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</row>
    <row r="79" spans="2:20">
      <c r="B79" s="8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</row>
    <row r="80" spans="2:20">
      <c r="B80" s="8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</row>
    <row r="81" spans="2:20">
      <c r="B81" s="8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</row>
    <row r="82" spans="2:20">
      <c r="B82" s="8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</row>
    <row r="83" spans="2:20">
      <c r="B83" s="8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</row>
    <row r="84" spans="2:20">
      <c r="B84" s="8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</row>
    <row r="85" spans="2:20">
      <c r="B85" s="8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</row>
    <row r="86" spans="2:20">
      <c r="B86" s="8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</row>
    <row r="87" spans="2:20">
      <c r="B87" s="8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</row>
    <row r="88" spans="2:20">
      <c r="B88" s="8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</row>
    <row r="89" spans="2:20">
      <c r="B89" s="8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</row>
    <row r="90" spans="2:20">
      <c r="B90" s="8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</row>
    <row r="91" spans="2:20">
      <c r="B91" s="8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2:20">
      <c r="B92" s="8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2:20">
      <c r="B93" s="8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2:20">
      <c r="B94" s="8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2:20">
      <c r="B95" s="8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2:20">
      <c r="B96" s="8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2:20">
      <c r="B97" s="8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2:20">
      <c r="B98" s="8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  <row r="99" spans="2:20">
      <c r="B99" s="8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</row>
    <row r="100" spans="2:20">
      <c r="B100" s="8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</row>
    <row r="101" spans="2:20">
      <c r="B101" s="8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</row>
    <row r="102" spans="2:20">
      <c r="B102" s="8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</row>
    <row r="103" spans="2:20">
      <c r="B103" s="8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</row>
    <row r="104" spans="2:20">
      <c r="B104" s="8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</row>
    <row r="105" spans="2:20">
      <c r="B105" s="8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</row>
    <row r="106" spans="2:20">
      <c r="B106" s="8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</row>
    <row r="107" spans="2:20">
      <c r="B107" s="8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</row>
    <row r="108" spans="2:20">
      <c r="B108" s="8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</row>
    <row r="109" spans="2:20">
      <c r="B109" s="8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</row>
    <row r="110" spans="2:20">
      <c r="B110" s="8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</row>
    <row r="111" spans="2:20">
      <c r="B111" s="8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</row>
    <row r="112" spans="2:20">
      <c r="B112" s="8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</row>
    <row r="113" spans="2:20">
      <c r="B113" s="8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</row>
    <row r="114" spans="2:20">
      <c r="B114" s="8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</row>
    <row r="115" spans="2:20">
      <c r="B115" s="8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</row>
    <row r="116" spans="2:20">
      <c r="B116" s="8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</row>
    <row r="117" spans="2:20">
      <c r="B117" s="8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</row>
    <row r="118" spans="2:20">
      <c r="B118" s="8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</row>
    <row r="119" spans="2:20">
      <c r="B119" s="8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</row>
    <row r="120" spans="2:20">
      <c r="B120" s="8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</row>
    <row r="121" spans="2:20">
      <c r="B121" s="8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</row>
    <row r="122" spans="2:20">
      <c r="B122" s="8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</row>
    <row r="123" spans="2:20">
      <c r="B123" s="8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</row>
    <row r="124" spans="2:20">
      <c r="B124" s="8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</row>
    <row r="125" spans="2:20">
      <c r="B125" s="8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</row>
    <row r="126" spans="2:20">
      <c r="B126" s="8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</row>
    <row r="127" spans="2:20">
      <c r="B127" s="8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</row>
    <row r="128" spans="2:20">
      <c r="B128" s="8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</row>
    <row r="129" spans="2:20">
      <c r="B129" s="8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</row>
    <row r="130" spans="2:20">
      <c r="B130" s="8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</row>
    <row r="131" spans="2:20">
      <c r="B131" s="8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</row>
    <row r="132" spans="2:20">
      <c r="B132" s="8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</row>
    <row r="133" spans="2:20">
      <c r="B133" s="8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</row>
    <row r="134" spans="2:20">
      <c r="B134" s="8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</row>
    <row r="135" spans="2:20">
      <c r="B135" s="8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</row>
    <row r="136" spans="2:20">
      <c r="B136" s="8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</row>
    <row r="137" spans="2:20">
      <c r="B137" s="8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</row>
    <row r="138" spans="2:20">
      <c r="B138" s="8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</row>
    <row r="139" spans="2:20">
      <c r="B139" s="8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</row>
    <row r="140" spans="2:20">
      <c r="B140" s="8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</row>
    <row r="141" spans="2:20">
      <c r="B141" s="8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</row>
    <row r="142" spans="2:20">
      <c r="B142" s="8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</row>
    <row r="143" spans="2:20">
      <c r="B143" s="8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</row>
    <row r="144" spans="2:20">
      <c r="B144" s="8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</row>
    <row r="145" spans="2:20">
      <c r="B145" s="8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</row>
    <row r="146" spans="2:20">
      <c r="B146" s="8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</row>
    <row r="147" spans="2:20">
      <c r="B147" s="8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</row>
    <row r="148" spans="2:20">
      <c r="B148" s="8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</row>
    <row r="149" spans="2:20">
      <c r="B149" s="8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</row>
    <row r="150" spans="2:20">
      <c r="B150" s="8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</row>
    <row r="151" spans="2:20">
      <c r="B151" s="8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</row>
    <row r="152" spans="2:20">
      <c r="B152" s="8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</row>
    <row r="153" spans="2:20">
      <c r="B153" s="8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</row>
    <row r="154" spans="2:20">
      <c r="B154" s="8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</row>
    <row r="155" spans="2:20">
      <c r="B155" s="8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</row>
    <row r="156" spans="2:20">
      <c r="B156" s="8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</row>
    <row r="157" spans="2:20">
      <c r="B157" s="8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</row>
    <row r="158" spans="2:20">
      <c r="B158" s="8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</row>
    <row r="159" spans="2:20">
      <c r="B159" s="8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</row>
    <row r="160" spans="2:20">
      <c r="B160" s="8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</row>
    <row r="161" spans="2:20">
      <c r="B161" s="8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</row>
    <row r="162" spans="2:20">
      <c r="B162" s="8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</row>
    <row r="163" spans="2:20">
      <c r="B163" s="8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</row>
    <row r="164" spans="2:20">
      <c r="B164" s="8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</row>
    <row r="165" spans="2:20">
      <c r="B165" s="8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</row>
    <row r="166" spans="2:20">
      <c r="B166" s="8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</row>
    <row r="167" spans="2:20">
      <c r="B167" s="8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</row>
    <row r="168" spans="2:20">
      <c r="B168" s="8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</row>
    <row r="169" spans="2:20">
      <c r="B169" s="8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</row>
    <row r="170" spans="2:20">
      <c r="B170" s="8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</row>
    <row r="171" spans="2:20">
      <c r="B171" s="8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</row>
    <row r="172" spans="2:20">
      <c r="B172" s="8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</row>
    <row r="173" spans="2:20">
      <c r="B173" s="8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</row>
    <row r="174" spans="2:20">
      <c r="B174" s="8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</row>
    <row r="175" spans="2:20">
      <c r="B175" s="8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</row>
    <row r="176" spans="2:20">
      <c r="B176" s="8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</row>
    <row r="177" spans="2:20">
      <c r="B177" s="8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</row>
    <row r="178" spans="2:20">
      <c r="B178" s="8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</row>
    <row r="179" spans="2:20">
      <c r="B179" s="8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</row>
    <row r="180" spans="2:20">
      <c r="B180" s="8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</row>
    <row r="181" spans="2:20">
      <c r="B181" s="8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</row>
    <row r="182" spans="2:20">
      <c r="B182" s="8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</row>
    <row r="183" spans="2:20">
      <c r="B183" s="8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</row>
    <row r="184" spans="2:20">
      <c r="B184" s="8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</row>
    <row r="185" spans="2:20">
      <c r="B185" s="8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</row>
    <row r="186" spans="2:20">
      <c r="B186" s="8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</row>
    <row r="187" spans="2:20">
      <c r="B187" s="8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</row>
    <row r="188" spans="2:20">
      <c r="B188" s="8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</row>
    <row r="189" spans="2:20">
      <c r="B189" s="8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</row>
    <row r="190" spans="2:20">
      <c r="B190" s="8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</row>
    <row r="191" spans="2:20">
      <c r="B191" s="8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</row>
    <row r="192" spans="2:20">
      <c r="B192" s="8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</row>
    <row r="193" spans="2:20">
      <c r="B193" s="8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</row>
    <row r="194" spans="2:20">
      <c r="B194" s="8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</row>
    <row r="195" spans="2:20">
      <c r="B195" s="8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</row>
    <row r="196" spans="2:20">
      <c r="B196" s="8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</row>
    <row r="197" spans="2:20">
      <c r="B197" s="8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</row>
    <row r="198" spans="2:20">
      <c r="B198" s="8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</row>
    <row r="199" spans="2:20">
      <c r="B199" s="8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</row>
    <row r="200" spans="2:20">
      <c r="B200" s="8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</row>
    <row r="201" spans="2:20">
      <c r="B201" s="8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</row>
    <row r="202" spans="2:20">
      <c r="B202" s="8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</row>
    <row r="203" spans="2:20">
      <c r="B203" s="8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</row>
    <row r="204" spans="2:20">
      <c r="B204" s="8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</row>
    <row r="205" spans="2:20">
      <c r="B205" s="8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</row>
    <row r="206" spans="2:20">
      <c r="B206" s="8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</row>
    <row r="207" spans="2:20">
      <c r="B207" s="8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</row>
    <row r="208" spans="2:20">
      <c r="B208" s="8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</row>
    <row r="209" spans="2:20">
      <c r="B209" s="8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</row>
    <row r="210" spans="2:20">
      <c r="B210" s="8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</row>
    <row r="211" spans="2:20">
      <c r="B211" s="8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</row>
    <row r="212" spans="2:20">
      <c r="B212" s="8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</row>
    <row r="213" spans="2:20">
      <c r="B213" s="8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</row>
    <row r="214" spans="2:20">
      <c r="B214" s="8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</row>
    <row r="215" spans="2:20">
      <c r="B215" s="8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</row>
    <row r="216" spans="2:20">
      <c r="B216" s="8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</row>
    <row r="217" spans="2:20">
      <c r="B217" s="8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</row>
    <row r="218" spans="2:20">
      <c r="B218" s="8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</row>
    <row r="219" spans="2:20">
      <c r="B219" s="8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</row>
    <row r="220" spans="2:20">
      <c r="B220" s="8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</row>
    <row r="221" spans="2:20">
      <c r="B221" s="8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</row>
    <row r="222" spans="2:20">
      <c r="B222" s="8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</row>
    <row r="223" spans="2:20">
      <c r="B223" s="8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</row>
    <row r="224" spans="2:20">
      <c r="B224" s="8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</row>
    <row r="225" spans="2:20">
      <c r="B225" s="8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</row>
    <row r="226" spans="2:20">
      <c r="B226" s="8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</row>
    <row r="227" spans="2:20">
      <c r="B227" s="8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</row>
    <row r="228" spans="2:20">
      <c r="B228" s="8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</row>
    <row r="229" spans="2:20">
      <c r="B229" s="8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</row>
    <row r="230" spans="2:20">
      <c r="B230" s="8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</row>
    <row r="231" spans="2:20">
      <c r="B231" s="8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</row>
    <row r="232" spans="2:20">
      <c r="B232" s="8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</row>
    <row r="233" spans="2:20">
      <c r="B233" s="8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</row>
    <row r="234" spans="2:20">
      <c r="B234" s="8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</row>
    <row r="235" spans="2:20">
      <c r="B235" s="8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</row>
  </sheetData>
  <mergeCells count="8">
    <mergeCell ref="B36:C36"/>
    <mergeCell ref="D36:G36"/>
    <mergeCell ref="B2:G2"/>
    <mergeCell ref="B3:G3"/>
    <mergeCell ref="B4:G4"/>
    <mergeCell ref="B5:G5"/>
    <mergeCell ref="B6:G6"/>
    <mergeCell ref="B29:G29"/>
  </mergeCells>
  <printOptions horizontalCentered="1"/>
  <pageMargins left="0.31496062992125984" right="0.23622047244094491" top="0.43307086614173229" bottom="0.27559055118110237" header="0.31496062992125984" footer="0.31496062992125984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 ANALÍTICO DEL ACTIVO 6</vt:lpstr>
      <vt:lpstr>'E ANALÍTICO DEL ACTIVO 6'!Área_de_impresión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2025-05-02T20:10:33Z</dcterms:created>
  <dcterms:modified xsi:type="dcterms:W3CDTF">2025-05-02T20:10:57Z</dcterms:modified>
</cp:coreProperties>
</file>